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SIF\2023\Formatos 4to IFT 2023 - Sector Paraestatal del Estado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H18" i="1" l="1"/>
  <c r="G26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<sst xmlns="http://schemas.openxmlformats.org/spreadsheetml/2006/main" count="35" uniqueCount="31">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</sst>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4" workbookViewId="0">
      <selection activeCell="G19" sqref="G19"/>
    </sheetView>
  </sheetViews>
  <sheetFormatPr baseColWidth="10" defaultColWidth="11.42578125" defaultRowHeight="12" x14ac:dyDescent="0.2"/>
  <cols>
    <col min="1" max="1" width="3.5703125" style="1" customWidth="1"/>
    <col min="2" max="2" width="70" style="1" customWidth="1"/>
    <col min="3" max="3" width="15.7109375" style="1" bestFit="1" customWidth="1"/>
    <col min="4" max="4" width="14.7109375" style="1" bestFit="1" customWidth="1"/>
    <col min="5" max="7" width="15.7109375" style="1" bestFit="1" customWidth="1"/>
    <col min="8" max="8" width="16.425781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14510975926</v>
      </c>
      <c r="D8" s="18">
        <f>SUM(D9:D16)</f>
        <v>1310292054.71</v>
      </c>
      <c r="E8" s="21">
        <f t="shared" ref="E8:E16" si="0">C8+D8</f>
        <v>15821267980.709999</v>
      </c>
      <c r="F8" s="18">
        <f>SUM(F9:F16)</f>
        <v>15821267980.709999</v>
      </c>
      <c r="G8" s="21">
        <f>SUM(G9:G16)</f>
        <v>15776611650.77</v>
      </c>
      <c r="H8" s="5">
        <f t="shared" ref="H8:H16" si="1">G8-C8</f>
        <v>1265635724.7700005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14510975926</v>
      </c>
      <c r="D15" s="19">
        <v>1310292054.71</v>
      </c>
      <c r="E15" s="23">
        <f t="shared" si="0"/>
        <v>15821267980.709999</v>
      </c>
      <c r="F15" s="22">
        <v>15821267980.709999</v>
      </c>
      <c r="G15" s="22">
        <v>15776611650.77</v>
      </c>
      <c r="H15" s="7">
        <f t="shared" si="1"/>
        <v>1265635724.7700005</v>
      </c>
    </row>
    <row r="16" spans="2:8" ht="24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451982528.55000001</v>
      </c>
      <c r="D18" s="18">
        <f>SUM(D19:D22)</f>
        <v>130692256.52</v>
      </c>
      <c r="E18" s="21">
        <f>C18+D18</f>
        <v>582674785.07000005</v>
      </c>
      <c r="F18" s="18">
        <f>SUM(F19:F22)</f>
        <v>585451546.90999997</v>
      </c>
      <c r="G18" s="21">
        <f>SUM(G19:G22)</f>
        <v>587350401.91999996</v>
      </c>
      <c r="H18" s="5">
        <f>G18-C18</f>
        <v>135367873.36999995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ht="24" x14ac:dyDescent="0.2">
      <c r="B22" s="6" t="s">
        <v>22</v>
      </c>
      <c r="C22" s="22">
        <v>451982528.55000001</v>
      </c>
      <c r="D22" s="19">
        <v>130692256.52</v>
      </c>
      <c r="E22" s="23">
        <f>C22+D22</f>
        <v>582674785.07000005</v>
      </c>
      <c r="F22" s="22">
        <v>585451546.90999997</v>
      </c>
      <c r="G22" s="22">
        <v>587350401.91999996</v>
      </c>
      <c r="H22" s="7">
        <f>G22-C22</f>
        <v>135367873.36999995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4751162.54</v>
      </c>
      <c r="H24" s="5">
        <f>G24-C24</f>
        <v>4751162.54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4751162.54</v>
      </c>
      <c r="H25" s="7">
        <f>G25-C25</f>
        <v>4751162.54</v>
      </c>
    </row>
    <row r="26" spans="2:8" ht="12.75" thickBot="1" x14ac:dyDescent="0.25">
      <c r="B26" s="16" t="s">
        <v>24</v>
      </c>
      <c r="C26" s="15">
        <f>SUM(C24,C18,C8)</f>
        <v>14962958454.549999</v>
      </c>
      <c r="D26" s="26">
        <f>SUM(D24,D18,D8)</f>
        <v>1440984311.23</v>
      </c>
      <c r="E26" s="15">
        <f>SUM(D26,C26)</f>
        <v>16403942765.779999</v>
      </c>
      <c r="F26" s="26">
        <f>SUM(F24,F18,F8)</f>
        <v>16406719527.619999</v>
      </c>
      <c r="G26" s="15">
        <f>SUM(G24,G18,G8)</f>
        <v>16368713215.23</v>
      </c>
      <c r="H26" s="28">
        <f>SUM(G26-C26)</f>
        <v>1405754760.6800003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2023-10-20T06:33:20Z</cp:lastPrinted>
  <dcterms:created xsi:type="dcterms:W3CDTF">2019-12-05T18:23:32Z</dcterms:created>
  <dcterms:modified xsi:type="dcterms:W3CDTF">2024-01-23T18:47:45Z</dcterms:modified>
</cp:coreProperties>
</file>